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a8706b7335991c/Afbeeldingen/Documenten/"/>
    </mc:Choice>
  </mc:AlternateContent>
  <xr:revisionPtr revIDLastSave="1" documentId="8_{E92CBDCB-FEDE-48CA-9514-AB65BC5E2224}" xr6:coauthVersionLast="46" xr6:coauthVersionMax="46" xr10:uidLastSave="{A4F598C8-3369-4BDF-8ACA-610ABDD5F66F}"/>
  <bookViews>
    <workbookView xWindow="-110" yWindow="-110" windowWidth="19420" windowHeight="10420" xr2:uid="{B4373525-0752-4E5A-8F07-7F1C273B3047}"/>
  </bookViews>
  <sheets>
    <sheet name="LERADL01X, beoordeling" sheetId="1" r:id="rId1"/>
    <sheet name="Blad2" sheetId="2" state="hidden" r:id="rId2"/>
  </sheets>
  <definedNames>
    <definedName name="_Toc9955616" localSheetId="0">'LERADL01X, beoordeling'!$B$2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H75" i="1"/>
  <c r="H64" i="1"/>
  <c r="H55" i="1"/>
  <c r="H45" i="1"/>
  <c r="H44" i="1"/>
  <c r="H43" i="1"/>
  <c r="H41" i="1"/>
  <c r="H39" i="1"/>
  <c r="H37" i="1"/>
  <c r="H35" i="1"/>
  <c r="H34" i="1"/>
  <c r="H33" i="1"/>
  <c r="E75" i="1" l="1"/>
  <c r="E64" i="1" l="1"/>
  <c r="E55" i="1"/>
  <c r="E45" i="1"/>
  <c r="E44" i="1"/>
  <c r="E43" i="1"/>
  <c r="E41" i="1"/>
  <c r="E39" i="1"/>
  <c r="E37" i="1"/>
  <c r="E34" i="1"/>
  <c r="E35" i="1"/>
</calcChain>
</file>

<file path=xl/sharedStrings.xml><?xml version="1.0" encoding="utf-8"?>
<sst xmlns="http://schemas.openxmlformats.org/spreadsheetml/2006/main" count="123" uniqueCount="105">
  <si>
    <t>Cursus:</t>
  </si>
  <si>
    <t>Studentnummer:</t>
  </si>
  <si>
    <t>Naam leraar:</t>
  </si>
  <si>
    <t>Aspect</t>
  </si>
  <si>
    <t>Opbouw</t>
  </si>
  <si>
    <t>Openingspagina bevat heldere beschrijving lesdoelen en -activiteiten;</t>
  </si>
  <si>
    <t>Technisch</t>
  </si>
  <si>
    <t>Het leermateriaal is voorzien van tenminste één zelfgemaakte kennisclip. De ICT-toepassingen werken.</t>
  </si>
  <si>
    <t>Taalverzorging</t>
  </si>
  <si>
    <t>Heldere formulering, goede zinsopbouw, correcte spelling.</t>
  </si>
  <si>
    <t>Creative Commons</t>
  </si>
  <si>
    <t>Correcte verwijzing bij gebruikt bronmateriaal. Max. 50% van het leermateriaal is afkomstig van bronmateriaal van derden.</t>
  </si>
  <si>
    <t>AVG</t>
  </si>
  <si>
    <t>Correct gebruik van persoonsgegevens</t>
  </si>
  <si>
    <t>onderdeel</t>
  </si>
  <si>
    <t>Criteria</t>
  </si>
  <si>
    <t>Oordeel</t>
  </si>
  <si>
    <t>Score</t>
  </si>
  <si>
    <t>Vakdidactisch</t>
  </si>
  <si>
    <t>Het arrangement kent een logische opbouw, gekoppeld aan de fases van het directe instructiemodel</t>
  </si>
  <si>
    <t>0-1-2</t>
  </si>
  <si>
    <t>Lesdoelen zijn helder en betekenisvol geformuleerd, lescontent en leeractiviteiten en vloeien voort uit de leerdoelen en zijn inhoudelijk en vakdidactisch correct</t>
  </si>
  <si>
    <t>Toetsvragen zijn helder, met variatie in vraagtypen en leerniveau (lagere orde en hogere orde).</t>
  </si>
  <si>
    <t>Pedagogisch</t>
  </si>
  <si>
    <t>De instructies in het arrangement zijn volledig: WHHUTK,</t>
  </si>
  <si>
    <t>De begeleiding van zelfwerkzaamheid is adequaat.</t>
  </si>
  <si>
    <t>Er wordt adequaat betekenis gegeven aan de leerstof, passend bij de doelgroep,</t>
  </si>
  <si>
    <t xml:space="preserve">Het arrangement bevat strategieën om motivatie te verhogen, </t>
  </si>
  <si>
    <t>Door inzet van digitale oefenactiviteiten/ formatieve toetsen met automatische feedback wordt zicht op leren door leerling en docent bevorderd.</t>
  </si>
  <si>
    <t>Technologisch</t>
  </si>
  <si>
    <t xml:space="preserve">In het arrangement is een eigen kennisclip aangeboden, passend bij de leerdoelen, met audiovisuele uitvoering op basis van de multimediatheorie van Mayer, </t>
  </si>
  <si>
    <t>0-2-4</t>
  </si>
  <si>
    <t xml:space="preserve">Met de inzet van digitale (vakspecifieke) tools in het arrangement wordt interactief leren bevorderd. </t>
  </si>
  <si>
    <t>In het leerarrangement wordt leren gestimuleerd door heldere navigatie, leesbare webteksten, overzichtelijke lay-out en gebruik van multimediaal materiaal.</t>
  </si>
  <si>
    <t>0-4-8</t>
  </si>
  <si>
    <t>Inhoud</t>
  </si>
  <si>
    <t>De onderbouwing bevat:</t>
  </si>
  <si>
    <t>Voorblad</t>
  </si>
  <si>
    <t>Met behulp van TPACK verantwoordt student zijn keuzes:</t>
  </si>
  <si>
    <r>
      <t xml:space="preserve">C: Content (vakinhoud):  </t>
    </r>
    <r>
      <rPr>
        <sz val="9"/>
        <color theme="1"/>
        <rFont val="Calibri"/>
        <family val="2"/>
      </rPr>
      <t>Waarom deze leerdoelen en inhoud zijn gekozen,</t>
    </r>
  </si>
  <si>
    <t>0-3-6</t>
  </si>
  <si>
    <t>De evaluatie van het leerarrangement is ook op basis van de onderdelen van het TPACK-model:</t>
  </si>
  <si>
    <r>
      <t xml:space="preserve">C: Content (vakinhoud) </t>
    </r>
    <r>
      <rPr>
        <sz val="9"/>
        <color theme="1"/>
        <rFont val="Calibri"/>
        <family val="2"/>
      </rPr>
      <t>Lesfases, lesdoelen, inhoud en vragen stellen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 xml:space="preserve"> </t>
    </r>
  </si>
  <si>
    <r>
      <t xml:space="preserve">P: Pedagogisch: </t>
    </r>
    <r>
      <rPr>
        <sz val="9"/>
        <color theme="1"/>
        <rFont val="Calibri"/>
        <family val="2"/>
      </rPr>
      <t>Instructie en begeleiding en zelfwerkzaamheid</t>
    </r>
  </si>
  <si>
    <t>Betekenis geven en motivatie</t>
  </si>
  <si>
    <t>zichtbaarheid</t>
  </si>
  <si>
    <r>
      <t xml:space="preserve">T: Technisch: </t>
    </r>
    <r>
      <rPr>
        <sz val="9"/>
        <color theme="1"/>
        <rFont val="Calibri"/>
        <family val="2"/>
      </rPr>
      <t>Functionele toepassing ICT</t>
    </r>
  </si>
  <si>
    <t>Dit onderdeel bevat tenminste een samenvatting van de evaluatie van de les door leerlingen die de les doorlopen hebben, de werkplekbegeleider</t>
  </si>
  <si>
    <t>In de conclusie zijn opgenomen:</t>
  </si>
  <si>
    <r>
      <t>Bekend</t>
    </r>
    <r>
      <rPr>
        <sz val="9"/>
        <color theme="1"/>
        <rFont val="Arial"/>
        <family val="2"/>
      </rPr>
      <t xml:space="preserve">:  </t>
    </r>
    <r>
      <rPr>
        <sz val="9"/>
        <color theme="1"/>
        <rFont val="Calibri"/>
        <family val="2"/>
      </rPr>
      <t>Tot welke inzichten ben je gekomen als het gaat om vormgeven van leren en lesgeven met ICT?</t>
    </r>
  </si>
  <si>
    <t xml:space="preserve">Bewaard: In welke digitale toepassingen, werkvormen, tools zie jij meerwaarde voor jouw onderwijs en hou zou je dit toepassen? </t>
  </si>
  <si>
    <t>Benieuwd: Welke leerdoelen zie jij voor jezelf op het gebied van leren en lesgeven met ICT?</t>
  </si>
  <si>
    <t>Totaal (berekening: behaald aantal punten : 40 * 10= eindcijfer,  22 pnt. = 5,5 )</t>
  </si>
  <si>
    <r>
      <t>3.</t>
    </r>
    <r>
      <rPr>
        <b/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Instructie en begeleiding zelfwerkzaamheid</t>
    </r>
  </si>
  <si>
    <r>
      <t>4.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Betekenis geven en motivatie</t>
    </r>
  </si>
  <si>
    <r>
      <t>5.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 xml:space="preserve">Zichtbaarheid </t>
    </r>
  </si>
  <si>
    <r>
      <t>2.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Vragen stellen</t>
    </r>
  </si>
  <si>
    <r>
      <t>1.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</rPr>
      <t>Lesfases, lesdoelen en inhoud</t>
    </r>
  </si>
  <si>
    <r>
      <t>6.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</rPr>
      <t>Functionele toepassing ICT</t>
    </r>
  </si>
  <si>
    <t>Inhoudsopgave en inleiding</t>
  </si>
  <si>
    <t>Conclusie</t>
  </si>
  <si>
    <t>welke didactische toepassingen en werkvormen zijn gebruikt om de vakinhoud over te brengen,</t>
  </si>
  <si>
    <r>
      <t xml:space="preserve">P: Pedagogisch: </t>
    </r>
    <r>
      <rPr>
        <sz val="9"/>
        <color theme="1"/>
        <rFont val="Calibri"/>
        <family val="2"/>
      </rPr>
      <t>Hoe is geprobeerd de les inhoudelijk uitdagend te maken voor alle leerlingen,</t>
    </r>
  </si>
  <si>
    <t>hoe de les betekenis is gegeven,</t>
  </si>
  <si>
    <t>waarom gekozen opbouw in lesfases logisch is,</t>
  </si>
  <si>
    <t>hoe zicht gekregen wordt op het leerproces van de leerling/student.</t>
  </si>
  <si>
    <r>
      <t xml:space="preserve">T: Technisch: </t>
    </r>
    <r>
      <rPr>
        <sz val="9"/>
        <color theme="1"/>
        <rFont val="Calibri"/>
        <family val="2"/>
      </rPr>
      <t>Hoe is ICT ingezet om de vakinhoud beter te kunnen overbrengen,</t>
    </r>
  </si>
  <si>
    <t>welke meerwaarde verwacht wordt van de inzet van digitale middelen.</t>
  </si>
  <si>
    <t>O</t>
  </si>
  <si>
    <t>V</t>
  </si>
  <si>
    <t>G</t>
  </si>
  <si>
    <t>voldaan/niet voldaan</t>
  </si>
  <si>
    <r>
      <t>7.</t>
    </r>
    <r>
      <rPr>
        <b/>
        <sz val="7"/>
        <color theme="1"/>
        <rFont val="Times New Roman"/>
        <family val="1"/>
      </rPr>
      <t>  </t>
    </r>
    <r>
      <rPr>
        <b/>
        <sz val="9"/>
        <color theme="1"/>
        <rFont val="Calibri"/>
        <family val="2"/>
      </rPr>
      <t>Verantwoording</t>
    </r>
  </si>
  <si>
    <r>
      <t>8.</t>
    </r>
    <r>
      <rPr>
        <b/>
        <sz val="7"/>
        <color theme="1"/>
        <rFont val="Times New Roman"/>
        <family val="1"/>
      </rPr>
      <t> </t>
    </r>
    <r>
      <rPr>
        <b/>
        <sz val="9"/>
        <color theme="1"/>
        <rFont val="Calibri"/>
        <family val="2"/>
      </rPr>
      <t>Evaluatie</t>
    </r>
  </si>
  <si>
    <t>JA</t>
  </si>
  <si>
    <t>NEE</t>
  </si>
  <si>
    <t xml:space="preserve">LERADL01X, Arrangeren digitaal Leermateriaal </t>
  </si>
  <si>
    <t>Gelegenheid:</t>
  </si>
  <si>
    <t>Naam student:</t>
  </si>
  <si>
    <t>Link naar leerarrangement:</t>
  </si>
  <si>
    <t>E-mail adres:</t>
  </si>
  <si>
    <t>Beoogde doelgroep:</t>
  </si>
  <si>
    <t>Blok:</t>
  </si>
  <si>
    <t>Opmerkingen van je docent:</t>
  </si>
  <si>
    <t>Zelfbeoordeling student:</t>
  </si>
  <si>
    <t>Eindbeoordeling docent:</t>
  </si>
  <si>
    <t>In dit bestand kan en moet je enkel de gele vlakken invullen.</t>
  </si>
  <si>
    <t>Eindopdracht A: Het digitaal leerarrangement</t>
  </si>
  <si>
    <t>Eindopdracht B: De opdrachten in het Word document</t>
  </si>
  <si>
    <t>Onderbouwing op basis van het TPACK-model</t>
  </si>
  <si>
    <t>Feedback van minimaal 2 medestudenten</t>
  </si>
  <si>
    <t>Evaluatie digitaal leerarrangement door werkplekbegeleideren leerlingen/studenten</t>
  </si>
  <si>
    <t>Eindopdracht A: Leerarrangement, zelfbeoordeling en eindbeoordeling van 'Arrangeren Digitaal Leermateriaal', LERADL01X</t>
  </si>
  <si>
    <t>Het leerarrangement is afgestemd op de gekozen doelgroep met oog voor verschillen. Er is op 3 niveaus gedifferentieerd: Regulier, remediërend en verrijkend/verdiepend.</t>
  </si>
  <si>
    <t>Tenminste twee externe digitale verwerkingsactiviteiten (dus niet wikiwijs toets)</t>
  </si>
  <si>
    <t>De digitale les sluit af met een eindbeoordeling in Google / Microsoft Forms</t>
  </si>
  <si>
    <t>Voorwaardelijk voor eindopdracht A. "Niet voldaan" is automatisch een onvoldoende.</t>
  </si>
  <si>
    <t>Ivo Verhoef</t>
  </si>
  <si>
    <t>0993061</t>
  </si>
  <si>
    <t>0993061@hr.nl</t>
  </si>
  <si>
    <t>2e klas Havo</t>
  </si>
  <si>
    <t>Arnold Crans</t>
  </si>
  <si>
    <t>https://maken.wikiwijs.nl/170585/Les_Zuid_Afrika</t>
  </si>
  <si>
    <t>1e kans</t>
  </si>
  <si>
    <t>blok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</si>
</sst>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6"/>
      <color rgb="FF002060"/>
      <name val="Calibri Light"/>
      <family val="2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6"/>
      <color theme="1"/>
      <name val="Calibri Light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FEA"/>
        <bgColor indexed="64"/>
      </patternFill>
    </fill>
    <fill>
      <patternFill patternType="solid">
        <fgColor rgb="FFFFBDB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6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8" borderId="0" xfId="0" applyFill="1"/>
    <xf numFmtId="0" fontId="14" fillId="8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0" fillId="8" borderId="0" xfId="0" applyFill="1" applyAlignment="1"/>
    <xf numFmtId="0" fontId="5" fillId="9" borderId="1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>
      <alignment vertical="center"/>
    </xf>
    <xf numFmtId="0" fontId="10" fillId="12" borderId="1" xfId="0" applyFont="1" applyFill="1" applyBorder="1" applyAlignment="1">
      <alignment wrapText="1"/>
    </xf>
    <xf numFmtId="0" fontId="10" fillId="12" borderId="1" xfId="0" applyFont="1" applyFill="1" applyBorder="1"/>
    <xf numFmtId="0" fontId="2" fillId="12" borderId="1" xfId="0" applyFont="1" applyFill="1" applyBorder="1" applyAlignment="1">
      <alignment vertical="center" wrapText="1"/>
    </xf>
    <xf numFmtId="0" fontId="2" fillId="12" borderId="5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2" fillId="5" borderId="7" xfId="0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left" vertical="center"/>
      <protection locked="0"/>
    </xf>
    <xf numFmtId="49" fontId="2" fillId="5" borderId="1" xfId="0" applyNumberFormat="1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horizontal="center"/>
    </xf>
    <xf numFmtId="0" fontId="17" fillId="7" borderId="8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8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8" fillId="5" borderId="1" xfId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Standaard" xfId="0" builtinId="0"/>
  </cellStyles>
  <dxfs count="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DBD"/>
      <color rgb="FF33CC33"/>
      <color rgb="FFFFA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ken.wikiwijs.nl/170585/Les_Zuid_Afri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2452-5036-40F1-B411-04F5570EF4DE}">
  <dimension ref="A1:J79"/>
  <sheetViews>
    <sheetView tabSelected="1" topLeftCell="A55" zoomScaleNormal="100" workbookViewId="0">
      <selection activeCell="C14" sqref="C14:F14"/>
    </sheetView>
  </sheetViews>
  <sheetFormatPr defaultRowHeight="14.5" x14ac:dyDescent="0.35"/>
  <cols>
    <col min="1" max="1" width="1.54296875" customWidth="1"/>
    <col min="2" max="2" width="20.1796875" customWidth="1"/>
    <col min="3" max="3" width="55.453125" customWidth="1"/>
    <col min="4" max="4" width="1" customWidth="1"/>
    <col min="5" max="5" width="9.7265625" customWidth="1"/>
    <col min="6" max="6" width="14.453125" customWidth="1"/>
    <col min="7" max="7" width="0.81640625" customWidth="1"/>
    <col min="9" max="9" width="16.1796875" customWidth="1"/>
    <col min="10" max="10" width="1" customWidth="1"/>
  </cols>
  <sheetData>
    <row r="1" spans="1:10" x14ac:dyDescent="0.35">
      <c r="A1" s="70"/>
      <c r="B1" s="70"/>
      <c r="C1" s="70"/>
      <c r="D1" s="70"/>
      <c r="E1" s="70"/>
      <c r="F1" s="70"/>
      <c r="G1" s="70"/>
    </row>
    <row r="2" spans="1:10" ht="15" customHeight="1" x14ac:dyDescent="0.35">
      <c r="A2" s="16"/>
      <c r="B2" s="71" t="s">
        <v>92</v>
      </c>
      <c r="C2" s="72"/>
      <c r="D2" s="72"/>
      <c r="E2" s="72"/>
      <c r="F2" s="73"/>
      <c r="G2" s="17"/>
    </row>
    <row r="3" spans="1:10" ht="18.75" customHeight="1" x14ac:dyDescent="0.35">
      <c r="A3" s="16"/>
      <c r="B3" s="74"/>
      <c r="C3" s="75"/>
      <c r="D3" s="75"/>
      <c r="E3" s="75"/>
      <c r="F3" s="76"/>
      <c r="G3" s="17"/>
    </row>
    <row r="4" spans="1:10" ht="15" customHeight="1" x14ac:dyDescent="0.35">
      <c r="A4" s="16"/>
      <c r="B4" s="77"/>
      <c r="C4" s="78"/>
      <c r="D4" s="78"/>
      <c r="E4" s="78"/>
      <c r="F4" s="79"/>
      <c r="G4" s="17"/>
    </row>
    <row r="5" spans="1:10" ht="21" x14ac:dyDescent="0.35">
      <c r="A5" s="16"/>
      <c r="B5" s="103" t="s">
        <v>86</v>
      </c>
      <c r="C5" s="103"/>
      <c r="D5" s="103"/>
      <c r="E5" s="103"/>
      <c r="F5" s="103"/>
      <c r="G5" s="17"/>
    </row>
    <row r="6" spans="1:10" x14ac:dyDescent="0.35">
      <c r="A6" s="16"/>
      <c r="B6" s="37"/>
      <c r="C6" s="37"/>
      <c r="D6" s="37"/>
      <c r="E6" s="37"/>
      <c r="F6" s="37"/>
      <c r="G6" s="16"/>
    </row>
    <row r="7" spans="1:10" x14ac:dyDescent="0.35">
      <c r="A7" s="16"/>
      <c r="B7" s="2" t="s">
        <v>0</v>
      </c>
      <c r="C7" s="38" t="s">
        <v>76</v>
      </c>
      <c r="D7" s="38"/>
      <c r="E7" s="38"/>
      <c r="F7" s="38"/>
      <c r="G7" s="16"/>
    </row>
    <row r="8" spans="1:10" x14ac:dyDescent="0.35">
      <c r="A8" s="16"/>
      <c r="B8" s="2" t="s">
        <v>77</v>
      </c>
      <c r="C8" s="39" t="s">
        <v>103</v>
      </c>
      <c r="D8" s="40"/>
      <c r="E8" s="40"/>
      <c r="F8" s="41"/>
      <c r="G8" s="16"/>
    </row>
    <row r="9" spans="1:10" x14ac:dyDescent="0.35">
      <c r="A9" s="16"/>
      <c r="B9" s="2" t="s">
        <v>78</v>
      </c>
      <c r="C9" s="39" t="s">
        <v>97</v>
      </c>
      <c r="D9" s="40"/>
      <c r="E9" s="40"/>
      <c r="F9" s="41"/>
      <c r="G9" s="16"/>
    </row>
    <row r="10" spans="1:10" x14ac:dyDescent="0.35">
      <c r="A10" s="16"/>
      <c r="B10" s="2" t="s">
        <v>1</v>
      </c>
      <c r="C10" s="42" t="s">
        <v>98</v>
      </c>
      <c r="D10" s="42"/>
      <c r="E10" s="42"/>
      <c r="F10" s="42"/>
      <c r="G10" s="16"/>
    </row>
    <row r="11" spans="1:10" x14ac:dyDescent="0.35">
      <c r="A11" s="16"/>
      <c r="B11" s="2" t="s">
        <v>80</v>
      </c>
      <c r="C11" s="39" t="s">
        <v>99</v>
      </c>
      <c r="D11" s="40"/>
      <c r="E11" s="40"/>
      <c r="F11" s="41"/>
      <c r="G11" s="16"/>
    </row>
    <row r="12" spans="1:10" x14ac:dyDescent="0.35">
      <c r="A12" s="16"/>
      <c r="B12" s="2" t="s">
        <v>79</v>
      </c>
      <c r="C12" s="122" t="s">
        <v>102</v>
      </c>
      <c r="D12" s="43"/>
      <c r="E12" s="43"/>
      <c r="F12" s="43"/>
      <c r="G12" s="16"/>
    </row>
    <row r="13" spans="1:10" x14ac:dyDescent="0.35">
      <c r="A13" s="16"/>
      <c r="B13" s="2" t="s">
        <v>81</v>
      </c>
      <c r="C13" s="39" t="s">
        <v>100</v>
      </c>
      <c r="D13" s="40"/>
      <c r="E13" s="40"/>
      <c r="F13" s="41"/>
      <c r="G13" s="16"/>
    </row>
    <row r="14" spans="1:10" x14ac:dyDescent="0.35">
      <c r="A14" s="16"/>
      <c r="B14" s="2" t="s">
        <v>82</v>
      </c>
      <c r="C14" s="43" t="s">
        <v>104</v>
      </c>
      <c r="D14" s="43"/>
      <c r="E14" s="43"/>
      <c r="F14" s="43"/>
      <c r="G14" s="16"/>
    </row>
    <row r="15" spans="1:10" x14ac:dyDescent="0.35">
      <c r="A15" s="16"/>
      <c r="B15" s="10" t="s">
        <v>2</v>
      </c>
      <c r="C15" s="44" t="s">
        <v>101</v>
      </c>
      <c r="D15" s="44"/>
      <c r="E15" s="44"/>
      <c r="F15" s="44"/>
      <c r="G15" s="16"/>
    </row>
    <row r="16" spans="1:10" x14ac:dyDescent="0.35">
      <c r="A16" s="16"/>
      <c r="B16" s="96"/>
      <c r="C16" s="100"/>
      <c r="D16" s="100"/>
      <c r="E16" s="100"/>
      <c r="F16" s="100"/>
      <c r="G16" s="100"/>
      <c r="H16" s="100"/>
      <c r="I16" s="100"/>
      <c r="J16" s="16"/>
    </row>
    <row r="17" spans="1:10" x14ac:dyDescent="0.35">
      <c r="A17" s="16"/>
      <c r="B17" s="94"/>
      <c r="C17" s="95"/>
      <c r="D17" s="109"/>
      <c r="E17" s="82" t="s">
        <v>84</v>
      </c>
      <c r="F17" s="83"/>
      <c r="G17" s="109"/>
      <c r="H17" s="88" t="s">
        <v>85</v>
      </c>
      <c r="I17" s="89"/>
      <c r="J17" s="16"/>
    </row>
    <row r="18" spans="1:10" x14ac:dyDescent="0.35">
      <c r="A18" s="16"/>
      <c r="B18" s="96"/>
      <c r="C18" s="97"/>
      <c r="D18" s="109"/>
      <c r="E18" s="84"/>
      <c r="F18" s="85"/>
      <c r="G18" s="109"/>
      <c r="H18" s="90"/>
      <c r="I18" s="91"/>
      <c r="J18" s="16"/>
    </row>
    <row r="19" spans="1:10" x14ac:dyDescent="0.35">
      <c r="A19" s="16"/>
      <c r="B19" s="98"/>
      <c r="C19" s="99"/>
      <c r="D19" s="109"/>
      <c r="E19" s="86"/>
      <c r="F19" s="87"/>
      <c r="G19" s="109"/>
      <c r="H19" s="92"/>
      <c r="I19" s="93"/>
      <c r="J19" s="16"/>
    </row>
    <row r="20" spans="1:10" ht="24" x14ac:dyDescent="0.35">
      <c r="A20" s="16"/>
      <c r="B20" s="11" t="s">
        <v>3</v>
      </c>
      <c r="C20" s="21" t="s">
        <v>96</v>
      </c>
      <c r="D20" s="109"/>
      <c r="E20" s="45"/>
      <c r="F20" s="45"/>
      <c r="G20" s="109"/>
      <c r="H20" s="45"/>
      <c r="I20" s="45"/>
      <c r="J20" s="16"/>
    </row>
    <row r="21" spans="1:10" ht="15" customHeight="1" x14ac:dyDescent="0.35">
      <c r="A21" s="16"/>
      <c r="B21" s="46" t="s">
        <v>4</v>
      </c>
      <c r="C21" s="25" t="s">
        <v>5</v>
      </c>
      <c r="D21" s="109"/>
      <c r="E21" s="35" t="s">
        <v>74</v>
      </c>
      <c r="F21" s="35"/>
      <c r="G21" s="109"/>
      <c r="H21" s="80" t="s">
        <v>71</v>
      </c>
      <c r="I21" s="80"/>
      <c r="J21" s="16"/>
    </row>
    <row r="22" spans="1:10" ht="39" customHeight="1" x14ac:dyDescent="0.35">
      <c r="A22" s="16"/>
      <c r="B22" s="46"/>
      <c r="C22" s="26" t="s">
        <v>93</v>
      </c>
      <c r="D22" s="109"/>
      <c r="E22" s="35"/>
      <c r="F22" s="35"/>
      <c r="G22" s="109"/>
      <c r="H22" s="80"/>
      <c r="I22" s="80"/>
      <c r="J22" s="16"/>
    </row>
    <row r="23" spans="1:10" ht="15.75" customHeight="1" x14ac:dyDescent="0.35">
      <c r="A23" s="16"/>
      <c r="B23" s="46"/>
      <c r="C23" s="27" t="s">
        <v>94</v>
      </c>
      <c r="D23" s="109"/>
      <c r="E23" s="35"/>
      <c r="F23" s="35"/>
      <c r="G23" s="109"/>
      <c r="H23" s="80"/>
      <c r="I23" s="80"/>
      <c r="J23" s="16"/>
    </row>
    <row r="24" spans="1:10" ht="18.75" customHeight="1" x14ac:dyDescent="0.35">
      <c r="A24" s="16"/>
      <c r="B24" s="46"/>
      <c r="C24" s="27" t="s">
        <v>95</v>
      </c>
      <c r="D24" s="109"/>
      <c r="E24" s="35"/>
      <c r="F24" s="35"/>
      <c r="G24" s="109"/>
      <c r="H24" s="80"/>
      <c r="I24" s="80"/>
      <c r="J24" s="16"/>
    </row>
    <row r="25" spans="1:10" ht="24" x14ac:dyDescent="0.35">
      <c r="A25" s="16"/>
      <c r="B25" s="15" t="s">
        <v>6</v>
      </c>
      <c r="C25" s="28" t="s">
        <v>7</v>
      </c>
      <c r="D25" s="109"/>
      <c r="E25" s="35"/>
      <c r="F25" s="35"/>
      <c r="G25" s="109"/>
      <c r="H25" s="80"/>
      <c r="I25" s="80"/>
      <c r="J25" s="16"/>
    </row>
    <row r="26" spans="1:10" x14ac:dyDescent="0.35">
      <c r="A26" s="16"/>
      <c r="B26" s="15" t="s">
        <v>8</v>
      </c>
      <c r="C26" s="28" t="s">
        <v>9</v>
      </c>
      <c r="D26" s="109"/>
      <c r="E26" s="35"/>
      <c r="F26" s="35"/>
      <c r="G26" s="109"/>
      <c r="H26" s="80"/>
      <c r="I26" s="80"/>
      <c r="J26" s="16"/>
    </row>
    <row r="27" spans="1:10" ht="24" x14ac:dyDescent="0.35">
      <c r="A27" s="16"/>
      <c r="B27" s="15" t="s">
        <v>10</v>
      </c>
      <c r="C27" s="28" t="s">
        <v>11</v>
      </c>
      <c r="D27" s="109"/>
      <c r="E27" s="35"/>
      <c r="F27" s="35"/>
      <c r="G27" s="109"/>
      <c r="H27" s="80"/>
      <c r="I27" s="80"/>
      <c r="J27" s="16"/>
    </row>
    <row r="28" spans="1:10" x14ac:dyDescent="0.35">
      <c r="A28" s="16"/>
      <c r="B28" s="18" t="s">
        <v>12</v>
      </c>
      <c r="C28" s="29" t="s">
        <v>13</v>
      </c>
      <c r="D28" s="104"/>
      <c r="E28" s="36"/>
      <c r="F28" s="36"/>
      <c r="G28" s="104"/>
      <c r="H28" s="81"/>
      <c r="I28" s="81"/>
      <c r="J28" s="16"/>
    </row>
    <row r="29" spans="1:10" x14ac:dyDescent="0.35">
      <c r="A29" s="106"/>
      <c r="B29" s="107"/>
      <c r="C29" s="107"/>
      <c r="D29" s="107"/>
      <c r="E29" s="107"/>
      <c r="F29" s="107"/>
      <c r="G29" s="107"/>
      <c r="H29" s="107"/>
      <c r="I29" s="108"/>
      <c r="J29" s="19"/>
    </row>
    <row r="30" spans="1:10" ht="16.5" customHeight="1" x14ac:dyDescent="0.35">
      <c r="A30" s="16"/>
      <c r="B30" s="110" t="s">
        <v>87</v>
      </c>
      <c r="C30" s="111"/>
      <c r="D30" s="104"/>
      <c r="E30" s="45"/>
      <c r="F30" s="45"/>
      <c r="G30" s="120"/>
      <c r="H30" s="45"/>
      <c r="I30" s="45"/>
      <c r="J30" s="16"/>
    </row>
    <row r="31" spans="1:10" x14ac:dyDescent="0.35">
      <c r="A31" s="16"/>
      <c r="B31" s="3" t="s">
        <v>14</v>
      </c>
      <c r="C31" s="3" t="s">
        <v>15</v>
      </c>
      <c r="D31" s="105"/>
      <c r="E31" s="1" t="s">
        <v>16</v>
      </c>
      <c r="F31" s="1" t="s">
        <v>17</v>
      </c>
      <c r="G31" s="121"/>
      <c r="H31" s="1" t="s">
        <v>16</v>
      </c>
      <c r="I31" s="1" t="s">
        <v>17</v>
      </c>
      <c r="J31" s="16"/>
    </row>
    <row r="32" spans="1:10" x14ac:dyDescent="0.35">
      <c r="A32" s="16"/>
      <c r="B32" s="22" t="s">
        <v>18</v>
      </c>
      <c r="C32" s="22"/>
      <c r="D32" s="105"/>
      <c r="E32" s="101"/>
      <c r="F32" s="102"/>
      <c r="G32" s="121"/>
      <c r="H32" s="101"/>
      <c r="I32" s="102"/>
      <c r="J32" s="16"/>
    </row>
    <row r="33" spans="1:10" ht="24" x14ac:dyDescent="0.35">
      <c r="A33" s="16"/>
      <c r="B33" s="47" t="s">
        <v>57</v>
      </c>
      <c r="C33" s="4" t="s">
        <v>19</v>
      </c>
      <c r="D33" s="105"/>
      <c r="E33" s="5" t="e">
        <f ca="1">_xlfn.IFS(F33="0-1-2","o-v-g",F33=0,"onvoldoende",F33=1,"voldoende",F33=2,"goed")</f>
        <v>#NAME?</v>
      </c>
      <c r="F33" s="24">
        <v>2</v>
      </c>
      <c r="G33" s="121"/>
      <c r="H33" s="5" t="str">
        <f>_xlfn.IFS(I33="0-1-2","o-v-g",I33=0,"onvoldoende",I33=1,"voldoende",I33=2,"goed")</f>
        <v>o-v-g</v>
      </c>
      <c r="I33" s="20" t="s">
        <v>20</v>
      </c>
      <c r="J33" s="16"/>
    </row>
    <row r="34" spans="1:10" ht="33.75" customHeight="1" x14ac:dyDescent="0.35">
      <c r="A34" s="16"/>
      <c r="B34" s="47"/>
      <c r="C34" s="4" t="s">
        <v>21</v>
      </c>
      <c r="D34" s="105"/>
      <c r="E34" s="5" t="e">
        <f t="shared" ref="E34:E41" ca="1" si="0">_xlfn.IFS(F34="0-1-2","o-v-g",F34=0,"onvoldoende",F34=1,"voldoende",F34=2,"goed")</f>
        <v>#NAME?</v>
      </c>
      <c r="F34" s="24">
        <v>2</v>
      </c>
      <c r="G34" s="121"/>
      <c r="H34" s="5" t="str">
        <f t="shared" ref="H34:H35" si="1">_xlfn.IFS(I34="0-1-2","o-v-g",I34=0,"onvoldoende",I34=1,"voldoende",I34=2,"goed")</f>
        <v>o-v-g</v>
      </c>
      <c r="I34" s="20" t="s">
        <v>20</v>
      </c>
      <c r="J34" s="16"/>
    </row>
    <row r="35" spans="1:10" ht="24" x14ac:dyDescent="0.35">
      <c r="A35" s="16"/>
      <c r="B35" s="23" t="s">
        <v>56</v>
      </c>
      <c r="C35" s="4" t="s">
        <v>22</v>
      </c>
      <c r="D35" s="105"/>
      <c r="E35" s="5" t="e">
        <f t="shared" ca="1" si="0"/>
        <v>#NAME?</v>
      </c>
      <c r="F35" s="24">
        <v>2</v>
      </c>
      <c r="G35" s="121"/>
      <c r="H35" s="5" t="str">
        <f t="shared" si="1"/>
        <v>o-v-g</v>
      </c>
      <c r="I35" s="20" t="s">
        <v>20</v>
      </c>
      <c r="J35" s="16"/>
    </row>
    <row r="36" spans="1:10" x14ac:dyDescent="0.35">
      <c r="A36" s="16"/>
      <c r="B36" s="12" t="s">
        <v>23</v>
      </c>
      <c r="C36" s="12"/>
      <c r="D36" s="105"/>
      <c r="E36" s="114"/>
      <c r="F36" s="115"/>
      <c r="G36" s="121"/>
      <c r="H36" s="114"/>
      <c r="I36" s="115"/>
      <c r="J36" s="16"/>
    </row>
    <row r="37" spans="1:10" ht="22.5" customHeight="1" x14ac:dyDescent="0.35">
      <c r="A37" s="16"/>
      <c r="B37" s="116" t="s">
        <v>53</v>
      </c>
      <c r="C37" s="4" t="s">
        <v>24</v>
      </c>
      <c r="D37" s="105"/>
      <c r="E37" s="57" t="e">
        <f t="shared" ca="1" si="0"/>
        <v>#NAME?</v>
      </c>
      <c r="F37" s="69">
        <v>1</v>
      </c>
      <c r="G37" s="121"/>
      <c r="H37" s="57" t="str">
        <f t="shared" ref="H37" si="2">_xlfn.IFS(I37="0-1-2","o-v-g",I37=0,"onvoldoende",I37=1,"voldoende",I37=2,"goed")</f>
        <v>o-v-g</v>
      </c>
      <c r="I37" s="58" t="s">
        <v>20</v>
      </c>
      <c r="J37" s="16"/>
    </row>
    <row r="38" spans="1:10" ht="21" customHeight="1" x14ac:dyDescent="0.35">
      <c r="A38" s="16"/>
      <c r="B38" s="116"/>
      <c r="C38" s="4" t="s">
        <v>25</v>
      </c>
      <c r="D38" s="105"/>
      <c r="E38" s="57"/>
      <c r="F38" s="69"/>
      <c r="G38" s="121"/>
      <c r="H38" s="57"/>
      <c r="I38" s="58"/>
      <c r="J38" s="16"/>
    </row>
    <row r="39" spans="1:10" x14ac:dyDescent="0.35">
      <c r="A39" s="16"/>
      <c r="B39" s="117" t="s">
        <v>54</v>
      </c>
      <c r="C39" s="4" t="s">
        <v>26</v>
      </c>
      <c r="D39" s="105"/>
      <c r="E39" s="57" t="e">
        <f t="shared" ca="1" si="0"/>
        <v>#NAME?</v>
      </c>
      <c r="F39" s="69">
        <v>2</v>
      </c>
      <c r="G39" s="121"/>
      <c r="H39" s="57" t="str">
        <f t="shared" ref="H39" si="3">_xlfn.IFS(I39="0-1-2","o-v-g",I39=0,"onvoldoende",I39=1,"voldoende",I39=2,"goed")</f>
        <v>o-v-g</v>
      </c>
      <c r="I39" s="58" t="s">
        <v>20</v>
      </c>
      <c r="J39" s="16"/>
    </row>
    <row r="40" spans="1:10" x14ac:dyDescent="0.35">
      <c r="A40" s="16"/>
      <c r="B40" s="117"/>
      <c r="C40" s="4" t="s">
        <v>27</v>
      </c>
      <c r="D40" s="105"/>
      <c r="E40" s="57"/>
      <c r="F40" s="69"/>
      <c r="G40" s="121"/>
      <c r="H40" s="57"/>
      <c r="I40" s="58"/>
      <c r="J40" s="16"/>
    </row>
    <row r="41" spans="1:10" ht="33" customHeight="1" x14ac:dyDescent="0.35">
      <c r="A41" s="16"/>
      <c r="B41" s="6" t="s">
        <v>55</v>
      </c>
      <c r="C41" s="4" t="s">
        <v>28</v>
      </c>
      <c r="D41" s="105"/>
      <c r="E41" s="5" t="e">
        <f t="shared" ca="1" si="0"/>
        <v>#NAME?</v>
      </c>
      <c r="F41" s="24">
        <v>2</v>
      </c>
      <c r="G41" s="121"/>
      <c r="H41" s="5" t="str">
        <f t="shared" ref="H41" si="4">_xlfn.IFS(I41="0-1-2","o-v-g",I41=0,"onvoldoende",I41=1,"voldoende",I41=2,"goed")</f>
        <v>o-v-g</v>
      </c>
      <c r="I41" s="20" t="s">
        <v>20</v>
      </c>
      <c r="J41" s="16"/>
    </row>
    <row r="42" spans="1:10" x14ac:dyDescent="0.35">
      <c r="A42" s="16"/>
      <c r="B42" s="13" t="s">
        <v>29</v>
      </c>
      <c r="C42" s="13"/>
      <c r="D42" s="105"/>
      <c r="E42" s="118"/>
      <c r="F42" s="119"/>
      <c r="G42" s="121"/>
      <c r="H42" s="118"/>
      <c r="I42" s="119"/>
      <c r="J42" s="16"/>
    </row>
    <row r="43" spans="1:10" ht="37.5" customHeight="1" x14ac:dyDescent="0.35">
      <c r="A43" s="16"/>
      <c r="B43" s="34" t="s">
        <v>58</v>
      </c>
      <c r="C43" s="4" t="s">
        <v>30</v>
      </c>
      <c r="D43" s="105"/>
      <c r="E43" s="5" t="e">
        <f ca="1">_xlfn.IFS(F43="0-2-4","o-v-g",F43=0,"onvoldoende",F43=2,"voldoende",F43=4,"goed")</f>
        <v>#NAME?</v>
      </c>
      <c r="F43" s="24">
        <v>2</v>
      </c>
      <c r="G43" s="121"/>
      <c r="H43" s="5" t="str">
        <f>_xlfn.IFS(I43="0-2-4","o-v-g",I43=0,"onvoldoende",I43=2,"voldoende",I43=4,"goed")</f>
        <v>o-v-g</v>
      </c>
      <c r="I43" s="20" t="s">
        <v>31</v>
      </c>
      <c r="J43" s="16"/>
    </row>
    <row r="44" spans="1:10" ht="24" x14ac:dyDescent="0.35">
      <c r="A44" s="16"/>
      <c r="B44" s="34"/>
      <c r="C44" s="4" t="s">
        <v>32</v>
      </c>
      <c r="D44" s="105"/>
      <c r="E44" s="5" t="e">
        <f t="shared" ref="E44" ca="1" si="5">_xlfn.IFS(F44="0-2-4","o-v-g",F44=0,"onvoldoende",F44=2,"voldoende",F44=4,"goed")</f>
        <v>#NAME?</v>
      </c>
      <c r="F44" s="24">
        <v>4</v>
      </c>
      <c r="G44" s="121"/>
      <c r="H44" s="5" t="str">
        <f t="shared" ref="H44" si="6">_xlfn.IFS(I44="0-2-4","o-v-g",I44=0,"onvoldoende",I44=2,"voldoende",I44=4,"goed")</f>
        <v>o-v-g</v>
      </c>
      <c r="I44" s="20" t="s">
        <v>31</v>
      </c>
      <c r="J44" s="16"/>
    </row>
    <row r="45" spans="1:10" ht="42" customHeight="1" x14ac:dyDescent="0.35">
      <c r="A45" s="16"/>
      <c r="B45" s="34"/>
      <c r="C45" s="4" t="s">
        <v>33</v>
      </c>
      <c r="D45" s="105"/>
      <c r="E45" s="5" t="e">
        <f ca="1">_xlfn.IFS(F45="0-4-8","o-v-g",F45=0,"onvoldoende",F45=4,"voldoende",F45=8,"goed")</f>
        <v>#NAME?</v>
      </c>
      <c r="F45" s="24">
        <v>4</v>
      </c>
      <c r="G45" s="121"/>
      <c r="H45" s="5" t="str">
        <f>_xlfn.IFS(I45="0-4-8","o-v-g",I45=0,"onvoldoende",I45=4,"voldoende",I45=8,"goed")</f>
        <v>o-v-g</v>
      </c>
      <c r="I45" s="20" t="s">
        <v>34</v>
      </c>
      <c r="J45" s="16"/>
    </row>
    <row r="46" spans="1:10" ht="31.5" customHeight="1" x14ac:dyDescent="0.35">
      <c r="A46" s="16"/>
      <c r="B46" s="112" t="s">
        <v>88</v>
      </c>
      <c r="C46" s="113"/>
      <c r="D46" s="105"/>
      <c r="E46" s="112"/>
      <c r="F46" s="113"/>
      <c r="G46" s="121"/>
      <c r="H46" s="112"/>
      <c r="I46" s="113"/>
      <c r="J46" s="16"/>
    </row>
    <row r="47" spans="1:10" ht="15" customHeight="1" x14ac:dyDescent="0.35">
      <c r="A47" s="16"/>
      <c r="B47" s="7" t="s">
        <v>35</v>
      </c>
      <c r="C47" s="3" t="s">
        <v>36</v>
      </c>
      <c r="D47" s="105"/>
      <c r="E47" s="60" t="s">
        <v>74</v>
      </c>
      <c r="F47" s="61"/>
      <c r="G47" s="121"/>
      <c r="H47" s="58" t="s">
        <v>71</v>
      </c>
      <c r="I47" s="58"/>
      <c r="J47" s="16"/>
    </row>
    <row r="48" spans="1:10" ht="15.75" customHeight="1" x14ac:dyDescent="0.35">
      <c r="A48" s="16"/>
      <c r="B48" s="59" t="s">
        <v>96</v>
      </c>
      <c r="C48" s="30" t="s">
        <v>37</v>
      </c>
      <c r="D48" s="105"/>
      <c r="E48" s="62"/>
      <c r="F48" s="63"/>
      <c r="G48" s="121"/>
      <c r="H48" s="58"/>
      <c r="I48" s="58"/>
      <c r="J48" s="16"/>
    </row>
    <row r="49" spans="1:10" x14ac:dyDescent="0.35">
      <c r="A49" s="16"/>
      <c r="B49" s="59"/>
      <c r="C49" s="30" t="s">
        <v>59</v>
      </c>
      <c r="D49" s="105"/>
      <c r="E49" s="62"/>
      <c r="F49" s="63"/>
      <c r="G49" s="121"/>
      <c r="H49" s="58"/>
      <c r="I49" s="58"/>
      <c r="J49" s="16"/>
    </row>
    <row r="50" spans="1:10" x14ac:dyDescent="0.35">
      <c r="A50" s="16"/>
      <c r="B50" s="59"/>
      <c r="C50" s="30" t="s">
        <v>89</v>
      </c>
      <c r="D50" s="105"/>
      <c r="E50" s="62"/>
      <c r="F50" s="63"/>
      <c r="G50" s="121"/>
      <c r="H50" s="58"/>
      <c r="I50" s="58"/>
      <c r="J50" s="16"/>
    </row>
    <row r="51" spans="1:10" ht="24" x14ac:dyDescent="0.35">
      <c r="A51" s="16"/>
      <c r="B51" s="59"/>
      <c r="C51" s="30" t="s">
        <v>91</v>
      </c>
      <c r="D51" s="105"/>
      <c r="E51" s="62"/>
      <c r="F51" s="63"/>
      <c r="G51" s="121"/>
      <c r="H51" s="58"/>
      <c r="I51" s="58"/>
      <c r="J51" s="16"/>
    </row>
    <row r="52" spans="1:10" x14ac:dyDescent="0.35">
      <c r="A52" s="16"/>
      <c r="B52" s="59"/>
      <c r="C52" s="30" t="s">
        <v>90</v>
      </c>
      <c r="D52" s="105"/>
      <c r="E52" s="62"/>
      <c r="F52" s="63"/>
      <c r="G52" s="121"/>
      <c r="H52" s="58"/>
      <c r="I52" s="58"/>
      <c r="J52" s="16"/>
    </row>
    <row r="53" spans="1:10" x14ac:dyDescent="0.35">
      <c r="A53" s="16"/>
      <c r="B53" s="59"/>
      <c r="C53" s="30" t="s">
        <v>60</v>
      </c>
      <c r="D53" s="105"/>
      <c r="E53" s="64"/>
      <c r="F53" s="65"/>
      <c r="G53" s="121"/>
      <c r="H53" s="58"/>
      <c r="I53" s="58"/>
      <c r="J53" s="16"/>
    </row>
    <row r="54" spans="1:10" x14ac:dyDescent="0.35">
      <c r="A54" s="16"/>
      <c r="B54" s="32"/>
      <c r="C54" s="33"/>
      <c r="D54" s="105"/>
      <c r="E54" s="31"/>
      <c r="F54" s="31"/>
      <c r="G54" s="121"/>
      <c r="H54" s="14"/>
      <c r="I54" s="14"/>
      <c r="J54" s="16"/>
    </row>
    <row r="55" spans="1:10" x14ac:dyDescent="0.35">
      <c r="A55" s="16"/>
      <c r="B55" s="68" t="s">
        <v>72</v>
      </c>
      <c r="C55" s="9" t="s">
        <v>38</v>
      </c>
      <c r="D55" s="105"/>
      <c r="E55" s="57" t="e">
        <f ca="1">_xlfn.IFS(F55="0-3-6","o-v-g",F55=0,"onvoldoende",F55=3,"voldoende",F55=6,"goed")</f>
        <v>#NAME?</v>
      </c>
      <c r="F55" s="69">
        <v>3</v>
      </c>
      <c r="G55" s="121"/>
      <c r="H55" s="57" t="str">
        <f>_xlfn.IFS(I55="0-3-6","o-v-g",I55=0,"onvoldoende",I55=3,"voldoende",I55=6,"goed")</f>
        <v>o-v-g</v>
      </c>
      <c r="I55" s="58" t="s">
        <v>40</v>
      </c>
      <c r="J55" s="16"/>
    </row>
    <row r="56" spans="1:10" x14ac:dyDescent="0.35">
      <c r="A56" s="16"/>
      <c r="B56" s="68"/>
      <c r="C56" s="9" t="s">
        <v>39</v>
      </c>
      <c r="D56" s="105"/>
      <c r="E56" s="57"/>
      <c r="F56" s="69"/>
      <c r="G56" s="121"/>
      <c r="H56" s="57"/>
      <c r="I56" s="58"/>
      <c r="J56" s="16"/>
    </row>
    <row r="57" spans="1:10" x14ac:dyDescent="0.35">
      <c r="A57" s="16"/>
      <c r="B57" s="68"/>
      <c r="C57" s="8" t="s">
        <v>64</v>
      </c>
      <c r="D57" s="105"/>
      <c r="E57" s="57"/>
      <c r="F57" s="69"/>
      <c r="G57" s="121"/>
      <c r="H57" s="57"/>
      <c r="I57" s="58"/>
      <c r="J57" s="16"/>
    </row>
    <row r="58" spans="1:10" ht="24" x14ac:dyDescent="0.35">
      <c r="A58" s="16"/>
      <c r="B58" s="68"/>
      <c r="C58" s="8" t="s">
        <v>61</v>
      </c>
      <c r="D58" s="105"/>
      <c r="E58" s="57"/>
      <c r="F58" s="69"/>
      <c r="G58" s="121"/>
      <c r="H58" s="57"/>
      <c r="I58" s="58"/>
      <c r="J58" s="16"/>
    </row>
    <row r="59" spans="1:10" ht="24" x14ac:dyDescent="0.35">
      <c r="A59" s="16"/>
      <c r="B59" s="68"/>
      <c r="C59" s="9" t="s">
        <v>62</v>
      </c>
      <c r="D59" s="105"/>
      <c r="E59" s="57"/>
      <c r="F59" s="69"/>
      <c r="G59" s="121"/>
      <c r="H59" s="57"/>
      <c r="I59" s="58"/>
      <c r="J59" s="16"/>
    </row>
    <row r="60" spans="1:10" x14ac:dyDescent="0.35">
      <c r="A60" s="16"/>
      <c r="B60" s="68"/>
      <c r="C60" s="8" t="s">
        <v>63</v>
      </c>
      <c r="D60" s="105"/>
      <c r="E60" s="57"/>
      <c r="F60" s="69"/>
      <c r="G60" s="121"/>
      <c r="H60" s="57"/>
      <c r="I60" s="58"/>
      <c r="J60" s="16"/>
    </row>
    <row r="61" spans="1:10" x14ac:dyDescent="0.35">
      <c r="A61" s="16"/>
      <c r="B61" s="68"/>
      <c r="C61" s="8" t="s">
        <v>65</v>
      </c>
      <c r="D61" s="105"/>
      <c r="E61" s="57"/>
      <c r="F61" s="69"/>
      <c r="G61" s="121"/>
      <c r="H61" s="57"/>
      <c r="I61" s="58"/>
      <c r="J61" s="16"/>
    </row>
    <row r="62" spans="1:10" x14ac:dyDescent="0.35">
      <c r="A62" s="16"/>
      <c r="B62" s="68"/>
      <c r="C62" s="9" t="s">
        <v>66</v>
      </c>
      <c r="D62" s="105"/>
      <c r="E62" s="57"/>
      <c r="F62" s="69"/>
      <c r="G62" s="121"/>
      <c r="H62" s="57"/>
      <c r="I62" s="58"/>
      <c r="J62" s="16"/>
    </row>
    <row r="63" spans="1:10" x14ac:dyDescent="0.35">
      <c r="A63" s="16"/>
      <c r="B63" s="68"/>
      <c r="C63" s="4" t="s">
        <v>67</v>
      </c>
      <c r="D63" s="105"/>
      <c r="E63" s="57"/>
      <c r="F63" s="69"/>
      <c r="G63" s="121"/>
      <c r="H63" s="57"/>
      <c r="I63" s="58"/>
      <c r="J63" s="16"/>
    </row>
    <row r="64" spans="1:10" ht="24.75" customHeight="1" x14ac:dyDescent="0.35">
      <c r="A64" s="16"/>
      <c r="B64" s="68" t="s">
        <v>73</v>
      </c>
      <c r="C64" s="3" t="s">
        <v>41</v>
      </c>
      <c r="D64" s="105"/>
      <c r="E64" s="57" t="e">
        <f ca="1">_xlfn.IFS(F64="0-3-6","o-v-g",F64=0,"onvoldoende",F64=3,"voldoende",F64=6,"goed")</f>
        <v>#NAME?</v>
      </c>
      <c r="F64" s="69">
        <v>3</v>
      </c>
      <c r="G64" s="121"/>
      <c r="H64" s="57" t="str">
        <f>_xlfn.IFS(I64="0-3-6","o-v-g",I64=0,"onvoldoende",I64=3,"voldoende",I64=6,"goed")</f>
        <v>o-v-g</v>
      </c>
      <c r="I64" s="58" t="s">
        <v>40</v>
      </c>
      <c r="J64" s="16"/>
    </row>
    <row r="65" spans="1:10" x14ac:dyDescent="0.35">
      <c r="A65" s="16"/>
      <c r="B65" s="68"/>
      <c r="C65" s="9" t="s">
        <v>42</v>
      </c>
      <c r="D65" s="105"/>
      <c r="E65" s="57"/>
      <c r="F65" s="69"/>
      <c r="G65" s="121"/>
      <c r="H65" s="57"/>
      <c r="I65" s="58"/>
      <c r="J65" s="16"/>
    </row>
    <row r="66" spans="1:10" x14ac:dyDescent="0.35">
      <c r="A66" s="16"/>
      <c r="B66" s="68"/>
      <c r="C66" s="9" t="s">
        <v>43</v>
      </c>
      <c r="D66" s="105"/>
      <c r="E66" s="57"/>
      <c r="F66" s="69"/>
      <c r="G66" s="121"/>
      <c r="H66" s="57"/>
      <c r="I66" s="58"/>
      <c r="J66" s="16"/>
    </row>
    <row r="67" spans="1:10" x14ac:dyDescent="0.35">
      <c r="A67" s="16"/>
      <c r="B67" s="68"/>
      <c r="C67" s="8" t="s">
        <v>44</v>
      </c>
      <c r="D67" s="105"/>
      <c r="E67" s="57"/>
      <c r="F67" s="69"/>
      <c r="G67" s="121"/>
      <c r="H67" s="57"/>
      <c r="I67" s="58"/>
      <c r="J67" s="16"/>
    </row>
    <row r="68" spans="1:10" x14ac:dyDescent="0.35">
      <c r="A68" s="16"/>
      <c r="B68" s="68"/>
      <c r="C68" s="8" t="s">
        <v>45</v>
      </c>
      <c r="D68" s="105"/>
      <c r="E68" s="57"/>
      <c r="F68" s="69"/>
      <c r="G68" s="121"/>
      <c r="H68" s="57"/>
      <c r="I68" s="58"/>
      <c r="J68" s="16"/>
    </row>
    <row r="69" spans="1:10" x14ac:dyDescent="0.35">
      <c r="A69" s="16"/>
      <c r="B69" s="68"/>
      <c r="C69" s="9" t="s">
        <v>46</v>
      </c>
      <c r="D69" s="105"/>
      <c r="E69" s="57"/>
      <c r="F69" s="69"/>
      <c r="G69" s="121"/>
      <c r="H69" s="57"/>
      <c r="I69" s="58"/>
      <c r="J69" s="16"/>
    </row>
    <row r="70" spans="1:10" ht="24" x14ac:dyDescent="0.35">
      <c r="A70" s="16"/>
      <c r="B70" s="68"/>
      <c r="C70" s="4" t="s">
        <v>47</v>
      </c>
      <c r="D70" s="105"/>
      <c r="E70" s="57"/>
      <c r="F70" s="69"/>
      <c r="G70" s="121"/>
      <c r="H70" s="57"/>
      <c r="I70" s="58"/>
      <c r="J70" s="16"/>
    </row>
    <row r="71" spans="1:10" x14ac:dyDescent="0.35">
      <c r="A71" s="16"/>
      <c r="B71" s="68"/>
      <c r="C71" s="3" t="s">
        <v>48</v>
      </c>
      <c r="D71" s="105"/>
      <c r="E71" s="57"/>
      <c r="F71" s="69"/>
      <c r="G71" s="121"/>
      <c r="H71" s="57"/>
      <c r="I71" s="58"/>
      <c r="J71" s="16"/>
    </row>
    <row r="72" spans="1:10" ht="24" x14ac:dyDescent="0.35">
      <c r="A72" s="16"/>
      <c r="B72" s="68"/>
      <c r="C72" s="8" t="s">
        <v>49</v>
      </c>
      <c r="D72" s="105"/>
      <c r="E72" s="57"/>
      <c r="F72" s="69"/>
      <c r="G72" s="121"/>
      <c r="H72" s="57"/>
      <c r="I72" s="58"/>
      <c r="J72" s="16"/>
    </row>
    <row r="73" spans="1:10" ht="24" x14ac:dyDescent="0.35">
      <c r="A73" s="16"/>
      <c r="B73" s="68"/>
      <c r="C73" s="8" t="s">
        <v>50</v>
      </c>
      <c r="D73" s="105"/>
      <c r="E73" s="57"/>
      <c r="F73" s="69"/>
      <c r="G73" s="121"/>
      <c r="H73" s="57"/>
      <c r="I73" s="58"/>
      <c r="J73" s="16"/>
    </row>
    <row r="74" spans="1:10" ht="30.75" customHeight="1" x14ac:dyDescent="0.35">
      <c r="A74" s="16"/>
      <c r="B74" s="68"/>
      <c r="C74" s="8" t="s">
        <v>51</v>
      </c>
      <c r="D74" s="105"/>
      <c r="E74" s="57"/>
      <c r="F74" s="69"/>
      <c r="G74" s="121"/>
      <c r="H74" s="57"/>
      <c r="I74" s="58"/>
      <c r="J74" s="16"/>
    </row>
    <row r="75" spans="1:10" ht="24.75" customHeight="1" x14ac:dyDescent="0.35">
      <c r="A75" s="16"/>
      <c r="B75" s="67" t="s">
        <v>52</v>
      </c>
      <c r="C75" s="67"/>
      <c r="D75" s="105"/>
      <c r="E75" s="66">
        <f>(F33+F34+F35+F37+F39+F41+F43+F44+F45+F55+F64)/40*10</f>
        <v>6.75</v>
      </c>
      <c r="F75" s="66"/>
      <c r="G75" s="121"/>
      <c r="H75" s="66" t="e">
        <f>(I33+I34+I35+I37+I39+I41+I43+I44+I45+I55+I64)/40*10</f>
        <v>#VALUE!</v>
      </c>
      <c r="I75" s="66"/>
      <c r="J75" s="16"/>
    </row>
    <row r="76" spans="1:10" ht="103.5" customHeight="1" x14ac:dyDescent="0.35">
      <c r="A76" s="16"/>
      <c r="B76" s="48" t="s">
        <v>83</v>
      </c>
      <c r="C76" s="49"/>
      <c r="D76" s="49"/>
      <c r="E76" s="49"/>
      <c r="F76" s="49"/>
      <c r="G76" s="49"/>
      <c r="H76" s="49"/>
      <c r="I76" s="50"/>
      <c r="J76" s="16"/>
    </row>
    <row r="77" spans="1:10" ht="15" customHeight="1" x14ac:dyDescent="0.35">
      <c r="A77" s="16"/>
      <c r="B77" s="51"/>
      <c r="C77" s="52"/>
      <c r="D77" s="52"/>
      <c r="E77" s="52"/>
      <c r="F77" s="52"/>
      <c r="G77" s="52"/>
      <c r="H77" s="52"/>
      <c r="I77" s="53"/>
      <c r="J77" s="16"/>
    </row>
    <row r="78" spans="1:10" ht="15" customHeight="1" x14ac:dyDescent="0.35">
      <c r="A78" s="16"/>
      <c r="B78" s="54"/>
      <c r="C78" s="55"/>
      <c r="D78" s="55"/>
      <c r="E78" s="55"/>
      <c r="F78" s="55"/>
      <c r="G78" s="55"/>
      <c r="H78" s="55"/>
      <c r="I78" s="56"/>
      <c r="J78" s="16"/>
    </row>
    <row r="79" spans="1:10" x14ac:dyDescent="0.35">
      <c r="A79" s="16"/>
      <c r="B79" s="16"/>
      <c r="C79" s="16"/>
      <c r="D79" s="16"/>
      <c r="E79" s="16"/>
      <c r="F79" s="16"/>
      <c r="G79" s="16"/>
      <c r="H79" s="16"/>
      <c r="I79" s="16"/>
      <c r="J79" s="16"/>
    </row>
  </sheetData>
  <protectedRanges>
    <protectedRange sqref="C12:F12" name="Bereik1"/>
  </protectedRanges>
  <mergeCells count="68">
    <mergeCell ref="H36:I36"/>
    <mergeCell ref="E42:F42"/>
    <mergeCell ref="H42:I42"/>
    <mergeCell ref="E46:F46"/>
    <mergeCell ref="H46:I46"/>
    <mergeCell ref="G30:G75"/>
    <mergeCell ref="F39:F40"/>
    <mergeCell ref="B5:F5"/>
    <mergeCell ref="H20:I20"/>
    <mergeCell ref="E30:F30"/>
    <mergeCell ref="H30:I30"/>
    <mergeCell ref="D30:D75"/>
    <mergeCell ref="A29:I29"/>
    <mergeCell ref="D17:D28"/>
    <mergeCell ref="G17:G28"/>
    <mergeCell ref="B30:C30"/>
    <mergeCell ref="B46:C46"/>
    <mergeCell ref="E36:F36"/>
    <mergeCell ref="B37:B38"/>
    <mergeCell ref="E37:E38"/>
    <mergeCell ref="F37:F38"/>
    <mergeCell ref="B39:B40"/>
    <mergeCell ref="E39:E40"/>
    <mergeCell ref="A1:G1"/>
    <mergeCell ref="B2:F4"/>
    <mergeCell ref="H64:H74"/>
    <mergeCell ref="I64:I74"/>
    <mergeCell ref="H75:I75"/>
    <mergeCell ref="C9:F9"/>
    <mergeCell ref="C11:F11"/>
    <mergeCell ref="H21:I28"/>
    <mergeCell ref="H37:H38"/>
    <mergeCell ref="I37:I38"/>
    <mergeCell ref="E17:F19"/>
    <mergeCell ref="H17:I19"/>
    <mergeCell ref="B17:C19"/>
    <mergeCell ref="B16:I16"/>
    <mergeCell ref="E32:F32"/>
    <mergeCell ref="H32:I32"/>
    <mergeCell ref="B76:I78"/>
    <mergeCell ref="H39:H40"/>
    <mergeCell ref="I39:I40"/>
    <mergeCell ref="H47:I53"/>
    <mergeCell ref="H55:H63"/>
    <mergeCell ref="I55:I63"/>
    <mergeCell ref="B48:B53"/>
    <mergeCell ref="E47:F53"/>
    <mergeCell ref="E75:F75"/>
    <mergeCell ref="B75:C75"/>
    <mergeCell ref="B55:B63"/>
    <mergeCell ref="E55:E63"/>
    <mergeCell ref="F55:F63"/>
    <mergeCell ref="B64:B74"/>
    <mergeCell ref="E64:E74"/>
    <mergeCell ref="F64:F74"/>
    <mergeCell ref="B43:B45"/>
    <mergeCell ref="E21:F28"/>
    <mergeCell ref="B6:F6"/>
    <mergeCell ref="C7:F7"/>
    <mergeCell ref="C8:F8"/>
    <mergeCell ref="C10:F10"/>
    <mergeCell ref="C12:F12"/>
    <mergeCell ref="C14:F14"/>
    <mergeCell ref="C15:F15"/>
    <mergeCell ref="E20:F20"/>
    <mergeCell ref="B21:B24"/>
    <mergeCell ref="B33:B34"/>
    <mergeCell ref="C13:F13"/>
  </mergeCells>
  <conditionalFormatting sqref="E33:E35">
    <cfRule type="containsText" dxfId="67" priority="75" operator="containsText" text="onvoldoende">
      <formula>NOT(ISERROR(SEARCH("onvoldoende",E33)))</formula>
    </cfRule>
    <cfRule type="containsText" dxfId="66" priority="76" operator="containsText" text="voldoende">
      <formula>NOT(ISERROR(SEARCH("voldoende",E33)))</formula>
    </cfRule>
    <cfRule type="containsText" dxfId="65" priority="77" operator="containsText" text="goed">
      <formula>NOT(ISERROR(SEARCH("goed",E33)))</formula>
    </cfRule>
    <cfRule type="containsText" dxfId="64" priority="78" operator="containsText" text="voldoende">
      <formula>NOT(ISERROR(SEARCH("voldoende",E33)))</formula>
    </cfRule>
    <cfRule type="containsText" dxfId="63" priority="79" operator="containsText" text="onvoldoende">
      <formula>NOT(ISERROR(SEARCH("onvoldoende",E33)))</formula>
    </cfRule>
  </conditionalFormatting>
  <conditionalFormatting sqref="E43:E45">
    <cfRule type="containsText" dxfId="62" priority="60" operator="containsText" text="onvoldoende">
      <formula>NOT(ISERROR(SEARCH("onvoldoende",E43)))</formula>
    </cfRule>
    <cfRule type="containsText" dxfId="61" priority="61" operator="containsText" text="voldoende">
      <formula>NOT(ISERROR(SEARCH("voldoende",E43)))</formula>
    </cfRule>
    <cfRule type="containsText" dxfId="60" priority="62" operator="containsText" text="goed">
      <formula>NOT(ISERROR(SEARCH("goed",E43)))</formula>
    </cfRule>
    <cfRule type="containsText" dxfId="59" priority="63" operator="containsText" text="voldoende">
      <formula>NOT(ISERROR(SEARCH("voldoende",E43)))</formula>
    </cfRule>
    <cfRule type="containsText" dxfId="58" priority="64" operator="containsText" text="onvoldoende">
      <formula>NOT(ISERROR(SEARCH("onvoldoende",E43)))</formula>
    </cfRule>
  </conditionalFormatting>
  <conditionalFormatting sqref="E37 E39">
    <cfRule type="containsText" dxfId="57" priority="70" operator="containsText" text="onvoldoende">
      <formula>NOT(ISERROR(SEARCH("onvoldoende",E37)))</formula>
    </cfRule>
    <cfRule type="containsText" dxfId="56" priority="71" operator="containsText" text="voldoende">
      <formula>NOT(ISERROR(SEARCH("voldoende",E37)))</formula>
    </cfRule>
    <cfRule type="containsText" dxfId="55" priority="72" operator="containsText" text="goed">
      <formula>NOT(ISERROR(SEARCH("goed",E37)))</formula>
    </cfRule>
    <cfRule type="containsText" dxfId="54" priority="73" operator="containsText" text="voldoende">
      <formula>NOT(ISERROR(SEARCH("voldoende",E37)))</formula>
    </cfRule>
    <cfRule type="containsText" dxfId="53" priority="74" operator="containsText" text="onvoldoende">
      <formula>NOT(ISERROR(SEARCH("onvoldoende",E37)))</formula>
    </cfRule>
  </conditionalFormatting>
  <conditionalFormatting sqref="E41">
    <cfRule type="containsText" dxfId="52" priority="65" operator="containsText" text="onvoldoende">
      <formula>NOT(ISERROR(SEARCH("onvoldoende",E41)))</formula>
    </cfRule>
    <cfRule type="containsText" dxfId="51" priority="66" operator="containsText" text="voldoende">
      <formula>NOT(ISERROR(SEARCH("voldoende",E41)))</formula>
    </cfRule>
    <cfRule type="containsText" dxfId="50" priority="67" operator="containsText" text="goed">
      <formula>NOT(ISERROR(SEARCH("goed",E41)))</formula>
    </cfRule>
    <cfRule type="containsText" dxfId="49" priority="68" operator="containsText" text="voldoende">
      <formula>NOT(ISERROR(SEARCH("voldoende",E41)))</formula>
    </cfRule>
    <cfRule type="containsText" dxfId="48" priority="69" operator="containsText" text="onvoldoende">
      <formula>NOT(ISERROR(SEARCH("onvoldoende",E41)))</formula>
    </cfRule>
  </conditionalFormatting>
  <conditionalFormatting sqref="E54:F54 E47">
    <cfRule type="containsText" dxfId="47" priority="37" operator="containsText" text="JA">
      <formula>NOT(ISERROR(SEARCH("JA",E47)))</formula>
    </cfRule>
    <cfRule type="containsText" dxfId="46" priority="38" operator="containsText" text="NEE">
      <formula>NOT(ISERROR(SEARCH("NEE",E47)))</formula>
    </cfRule>
    <cfRule type="containsText" dxfId="45" priority="49" operator="containsText" text="incompleet">
      <formula>NOT(ISERROR(SEARCH("incompleet",E47)))</formula>
    </cfRule>
    <cfRule type="containsText" dxfId="44" priority="50" operator="containsText" text="compleet">
      <formula>NOT(ISERROR(SEARCH("compleet",E47)))</formula>
    </cfRule>
  </conditionalFormatting>
  <conditionalFormatting sqref="E55:E63">
    <cfRule type="containsText" dxfId="43" priority="45" operator="containsText" text="onvoldoende">
      <formula>NOT(ISERROR(SEARCH("onvoldoende",E55)))</formula>
    </cfRule>
    <cfRule type="containsText" dxfId="42" priority="46" operator="containsText" text="voldoende">
      <formula>NOT(ISERROR(SEARCH("voldoende",E55)))</formula>
    </cfRule>
    <cfRule type="containsText" dxfId="41" priority="47" operator="containsText" text="goed">
      <formula>NOT(ISERROR(SEARCH("goed",E55)))</formula>
    </cfRule>
  </conditionalFormatting>
  <conditionalFormatting sqref="E64:E74">
    <cfRule type="containsText" dxfId="40" priority="41" operator="containsText" text="onvoldoende">
      <formula>NOT(ISERROR(SEARCH("onvoldoende",E64)))</formula>
    </cfRule>
    <cfRule type="containsText" dxfId="39" priority="42" operator="containsText" text="goed">
      <formula>NOT(ISERROR(SEARCH("goed",E64)))</formula>
    </cfRule>
    <cfRule type="containsText" dxfId="38" priority="43" operator="containsText" text="voldoende">
      <formula>NOT(ISERROR(SEARCH("voldoende",E64)))</formula>
    </cfRule>
  </conditionalFormatting>
  <conditionalFormatting sqref="E75">
    <cfRule type="cellIs" dxfId="37" priority="39" operator="lessThan">
      <formula>5.5</formula>
    </cfRule>
    <cfRule type="cellIs" dxfId="36" priority="40" operator="greaterThan">
      <formula>5.4</formula>
    </cfRule>
  </conditionalFormatting>
  <conditionalFormatting sqref="E21">
    <cfRule type="containsText" dxfId="35" priority="35" operator="containsText" text="NEE">
      <formula>NOT(ISERROR(SEARCH("NEE",E21)))</formula>
    </cfRule>
    <cfRule type="containsText" dxfId="34" priority="36" operator="containsText" text="JA">
      <formula>NOT(ISERROR(SEARCH("JA",E21)))</formula>
    </cfRule>
  </conditionalFormatting>
  <conditionalFormatting sqref="H21">
    <cfRule type="containsText" dxfId="33" priority="33" operator="containsText" text="NEE">
      <formula>NOT(ISERROR(SEARCH("NEE",H21)))</formula>
    </cfRule>
    <cfRule type="containsText" dxfId="32" priority="34" operator="containsText" text="JA">
      <formula>NOT(ISERROR(SEARCH("JA",H21)))</formula>
    </cfRule>
  </conditionalFormatting>
  <conditionalFormatting sqref="H33:H35">
    <cfRule type="containsText" dxfId="31" priority="28" operator="containsText" text="onvoldoende">
      <formula>NOT(ISERROR(SEARCH("onvoldoende",H33)))</formula>
    </cfRule>
    <cfRule type="containsText" dxfId="30" priority="29" operator="containsText" text="voldoende">
      <formula>NOT(ISERROR(SEARCH("voldoende",H33)))</formula>
    </cfRule>
    <cfRule type="containsText" dxfId="29" priority="30" operator="containsText" text="goed">
      <formula>NOT(ISERROR(SEARCH("goed",H33)))</formula>
    </cfRule>
    <cfRule type="containsText" dxfId="28" priority="31" operator="containsText" text="voldoende">
      <formula>NOT(ISERROR(SEARCH("voldoende",H33)))</formula>
    </cfRule>
    <cfRule type="containsText" dxfId="27" priority="32" operator="containsText" text="onvoldoende">
      <formula>NOT(ISERROR(SEARCH("onvoldoende",H33)))</formula>
    </cfRule>
  </conditionalFormatting>
  <conditionalFormatting sqref="H37 H39">
    <cfRule type="containsText" dxfId="26" priority="23" operator="containsText" text="onvoldoende">
      <formula>NOT(ISERROR(SEARCH("onvoldoende",H37)))</formula>
    </cfRule>
    <cfRule type="containsText" dxfId="25" priority="24" operator="containsText" text="voldoende">
      <formula>NOT(ISERROR(SEARCH("voldoende",H37)))</formula>
    </cfRule>
    <cfRule type="containsText" dxfId="24" priority="25" operator="containsText" text="goed">
      <formula>NOT(ISERROR(SEARCH("goed",H37)))</formula>
    </cfRule>
    <cfRule type="containsText" dxfId="23" priority="26" operator="containsText" text="voldoende">
      <formula>NOT(ISERROR(SEARCH("voldoende",H37)))</formula>
    </cfRule>
    <cfRule type="containsText" dxfId="22" priority="27" operator="containsText" text="onvoldoende">
      <formula>NOT(ISERROR(SEARCH("onvoldoende",H37)))</formula>
    </cfRule>
  </conditionalFormatting>
  <conditionalFormatting sqref="H41">
    <cfRule type="containsText" dxfId="21" priority="18" operator="containsText" text="onvoldoende">
      <formula>NOT(ISERROR(SEARCH("onvoldoende",H41)))</formula>
    </cfRule>
    <cfRule type="containsText" dxfId="20" priority="19" operator="containsText" text="voldoende">
      <formula>NOT(ISERROR(SEARCH("voldoende",H41)))</formula>
    </cfRule>
    <cfRule type="containsText" dxfId="19" priority="20" operator="containsText" text="goed">
      <formula>NOT(ISERROR(SEARCH("goed",H41)))</formula>
    </cfRule>
    <cfRule type="containsText" dxfId="18" priority="21" operator="containsText" text="voldoende">
      <formula>NOT(ISERROR(SEARCH("voldoende",H41)))</formula>
    </cfRule>
    <cfRule type="containsText" dxfId="17" priority="22" operator="containsText" text="onvoldoende">
      <formula>NOT(ISERROR(SEARCH("onvoldoende",H41)))</formula>
    </cfRule>
  </conditionalFormatting>
  <conditionalFormatting sqref="H43:H45">
    <cfRule type="containsText" dxfId="16" priority="13" operator="containsText" text="onvoldoende">
      <formula>NOT(ISERROR(SEARCH("onvoldoende",H43)))</formula>
    </cfRule>
    <cfRule type="containsText" dxfId="15" priority="14" operator="containsText" text="voldoende">
      <formula>NOT(ISERROR(SEARCH("voldoende",H43)))</formula>
    </cfRule>
    <cfRule type="containsText" dxfId="14" priority="15" operator="containsText" text="goed">
      <formula>NOT(ISERROR(SEARCH("goed",H43)))</formula>
    </cfRule>
    <cfRule type="containsText" dxfId="13" priority="16" operator="containsText" text="voldoende">
      <formula>NOT(ISERROR(SEARCH("voldoende",H43)))</formula>
    </cfRule>
    <cfRule type="containsText" dxfId="12" priority="17" operator="containsText" text="onvoldoende">
      <formula>NOT(ISERROR(SEARCH("onvoldoende",H43)))</formula>
    </cfRule>
  </conditionalFormatting>
  <conditionalFormatting sqref="H47:I54">
    <cfRule type="containsText" dxfId="11" priority="9" operator="containsText" text="JA">
      <formula>NOT(ISERROR(SEARCH("JA",H47)))</formula>
    </cfRule>
    <cfRule type="containsText" dxfId="10" priority="10" operator="containsText" text="NEE">
      <formula>NOT(ISERROR(SEARCH("NEE",H47)))</formula>
    </cfRule>
    <cfRule type="containsText" dxfId="9" priority="11" operator="containsText" text="incompleet">
      <formula>NOT(ISERROR(SEARCH("incompleet",H47)))</formula>
    </cfRule>
    <cfRule type="containsText" dxfId="8" priority="12" operator="containsText" text="compleet">
      <formula>NOT(ISERROR(SEARCH("compleet",H47)))</formula>
    </cfRule>
  </conditionalFormatting>
  <conditionalFormatting sqref="H55:H63">
    <cfRule type="containsText" dxfId="7" priority="6" operator="containsText" text="onvoldoende">
      <formula>NOT(ISERROR(SEARCH("onvoldoende",H55)))</formula>
    </cfRule>
    <cfRule type="containsText" dxfId="6" priority="7" operator="containsText" text="voldoende">
      <formula>NOT(ISERROR(SEARCH("voldoende",H55)))</formula>
    </cfRule>
    <cfRule type="containsText" dxfId="5" priority="8" operator="containsText" text="goed">
      <formula>NOT(ISERROR(SEARCH("goed",H55)))</formula>
    </cfRule>
  </conditionalFormatting>
  <conditionalFormatting sqref="H64:H74">
    <cfRule type="containsText" dxfId="4" priority="3" operator="containsText" text="onvoldoende">
      <formula>NOT(ISERROR(SEARCH("onvoldoende",H64)))</formula>
    </cfRule>
    <cfRule type="containsText" dxfId="3" priority="4" operator="containsText" text="goed">
      <formula>NOT(ISERROR(SEARCH("goed",H64)))</formula>
    </cfRule>
    <cfRule type="containsText" dxfId="2" priority="5" operator="containsText" text="voldoende">
      <formula>NOT(ISERROR(SEARCH("voldoende",H64)))</formula>
    </cfRule>
  </conditionalFormatting>
  <conditionalFormatting sqref="H75">
    <cfRule type="cellIs" dxfId="1" priority="1" operator="lessThan">
      <formula>5.5</formula>
    </cfRule>
    <cfRule type="cellIs" dxfId="0" priority="2" operator="greaterThan">
      <formula>5.4</formula>
    </cfRule>
  </conditionalFormatting>
  <dataValidations count="4">
    <dataValidation allowBlank="1" showInputMessage="1" showErrorMessage="1" prompt="Is dit de eerste keer dat je dit eindproduct inlevert? Of is het een herkansing?_x000a_" sqref="C8:F8" xr:uid="{45EBE2C3-E9B2-4EA1-8795-FFDC6F9F9010}"/>
    <dataValidation allowBlank="1" showInputMessage="1" showErrorMessage="1" prompt="Gebruik hier de link die bij &quot;Publiceren&quot; staat en niet de link die je kan zien als je op &quot;Preview&quot; klikt. Een voorbeeld van een goed werkende link is: https://maken.wikiwijs.nl/104145" sqref="C12:F12" xr:uid="{7A6D8D2D-7848-435D-BA52-EDAD01EE4896}"/>
    <dataValidation allowBlank="1" showInputMessage="1" showErrorMessage="1" prompt="Dit is het eindcijfer van jouw zelfbeoordeling." sqref="E75:F75" xr:uid="{D87CC96B-6FFD-4F3A-A3D3-D9F5EDE29BFD}"/>
    <dataValidation allowBlank="1" showInputMessage="1" showErrorMessage="1" prompt="Hier komt uiteindelijk het cijfer dat jouw docent jou heeft gegeven." sqref="H75:I75" xr:uid="{08A5B305-C5D7-44D2-9EB2-44CBEC005A96}"/>
  </dataValidations>
  <hyperlinks>
    <hyperlink ref="C12" r:id="rId1" xr:uid="{64C47714-BF60-4F0C-A8FB-24AD46988128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1DCAD08-3DD3-4834-9A42-A3BC7ACE565A}">
          <x14:formula1>
            <xm:f>Blad2!$B$1:$B$4</xm:f>
          </x14:formula1>
          <xm:sqref>F37 F39 F41 I41 F34:F35 I37 I39 I34:I35</xm:sqref>
        </x14:dataValidation>
        <x14:dataValidation type="list" allowBlank="1" showInputMessage="1" showErrorMessage="1" xr:uid="{8010D6FB-3B3E-473C-8379-82523AF1D22C}">
          <x14:formula1>
            <xm:f>Blad2!$C$1:$C$4</xm:f>
          </x14:formula1>
          <xm:sqref>I43:I44 F43:F44</xm:sqref>
        </x14:dataValidation>
        <x14:dataValidation type="list" allowBlank="1" showInputMessage="1" showErrorMessage="1" xr:uid="{935AC5FA-13EE-4411-BC51-DB529C802031}">
          <x14:formula1>
            <xm:f>Blad2!$E$1:$E$4</xm:f>
          </x14:formula1>
          <xm:sqref>I45 F45</xm:sqref>
        </x14:dataValidation>
        <x14:dataValidation type="list" allowBlank="1" showInputMessage="1" showErrorMessage="1" xr:uid="{87FC8C42-55DB-422B-A030-606ABB413836}">
          <x14:formula1>
            <xm:f>Blad2!$D$1:$D$4</xm:f>
          </x14:formula1>
          <xm:sqref>I55:I74 F55:F74</xm:sqref>
        </x14:dataValidation>
        <x14:dataValidation type="list" allowBlank="1" showInputMessage="1" showErrorMessage="1" prompt="Typ hier &quot;Ja&quot; of &quot;Nee&quot; in." xr:uid="{71443B83-679B-4ABD-9AE0-4B11CB13BA44}">
          <x14:formula1>
            <xm:f>Blad2!$F$1:$F$3</xm:f>
          </x14:formula1>
          <xm:sqref>H21:I28 E21:F28 E47:F53 H47:I53</xm:sqref>
        </x14:dataValidation>
        <x14:dataValidation type="list" allowBlank="1" showInputMessage="1" showErrorMessage="1" prompt="Kies één van de voorgeschreven getallen._x000a__x000a_Op basis van je keuze verspringt de kolom hiervoor naar &quot;onvoldoende, voldoende of goed&quot;." xr:uid="{06F84CB6-81E6-43A5-A610-A5D6F997535E}">
          <x14:formula1>
            <xm:f>Blad2!$B$1:$B$4</xm:f>
          </x14:formula1>
          <xm:sqref>F33 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8BA1-F9CE-4DDE-B8BE-79F21A93E9E1}">
  <dimension ref="B1:H4"/>
  <sheetViews>
    <sheetView workbookViewId="0">
      <selection activeCell="F2" sqref="F2"/>
    </sheetView>
  </sheetViews>
  <sheetFormatPr defaultRowHeight="14.5" x14ac:dyDescent="0.35"/>
  <cols>
    <col min="6" max="6" width="20.7265625" customWidth="1"/>
    <col min="10" max="10" width="9.453125" bestFit="1" customWidth="1"/>
  </cols>
  <sheetData>
    <row r="1" spans="2:8" x14ac:dyDescent="0.35">
      <c r="B1" t="s">
        <v>20</v>
      </c>
      <c r="C1" t="s">
        <v>31</v>
      </c>
      <c r="D1" t="s">
        <v>40</v>
      </c>
      <c r="E1" t="s">
        <v>34</v>
      </c>
      <c r="F1" t="s">
        <v>71</v>
      </c>
    </row>
    <row r="2" spans="2:8" x14ac:dyDescent="0.35">
      <c r="B2">
        <v>0</v>
      </c>
      <c r="C2">
        <v>0</v>
      </c>
      <c r="D2">
        <v>0</v>
      </c>
      <c r="E2">
        <v>0</v>
      </c>
      <c r="F2" t="s">
        <v>74</v>
      </c>
      <c r="H2" t="s">
        <v>68</v>
      </c>
    </row>
    <row r="3" spans="2:8" x14ac:dyDescent="0.35">
      <c r="B3">
        <v>1</v>
      </c>
      <c r="C3">
        <v>2</v>
      </c>
      <c r="D3">
        <v>3</v>
      </c>
      <c r="E3">
        <v>4</v>
      </c>
      <c r="F3" t="s">
        <v>75</v>
      </c>
      <c r="H3" t="s">
        <v>69</v>
      </c>
    </row>
    <row r="4" spans="2:8" x14ac:dyDescent="0.35">
      <c r="B4">
        <v>2</v>
      </c>
      <c r="C4">
        <v>4</v>
      </c>
      <c r="D4">
        <v>6</v>
      </c>
      <c r="E4">
        <v>8</v>
      </c>
      <c r="H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LERADL01X, beoordeling</vt:lpstr>
      <vt:lpstr>Blad2</vt:lpstr>
      <vt:lpstr>'LERADL01X, beoordeling'!_Toc9955616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Oosterkamp, R.</dc:creator>
  <cp:lastModifiedBy>Ivo Verhoef</cp:lastModifiedBy>
  <cp:lastPrinted>2019-09-04T19:35:19Z</cp:lastPrinted>
  <dcterms:created xsi:type="dcterms:W3CDTF">2019-09-04T12:32:17Z</dcterms:created>
  <dcterms:modified xsi:type="dcterms:W3CDTF">2021-01-21T12:17:27Z</dcterms:modified>
</cp:coreProperties>
</file>